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名额分配" sheetId="1" r:id="rId1"/>
    <sheet name="2018-2019学年“三好学生”“学习进步奖”帮扶助学奖“名" sheetId="4" state="hidden" r:id="rId2"/>
    <sheet name="2018-2019学年其他奖项名额" sheetId="3" state="hidden" r:id="rId3"/>
    <sheet name="2018-2019学年“十大学习标兵”候选人情况一览表" sheetId="2" state="hidden" r:id="rId4"/>
    <sheet name="2018年度“五四红旗团支部”获奖名单" sheetId="5" state="hidden" r:id="rId5"/>
  </sheets>
  <definedNames>
    <definedName name="_xlnm.Print_Area" localSheetId="3">'2018-2019学年“十大学习标兵”候选人情况一览表'!$A$2:$N$66</definedName>
    <definedName name="国家级">'2018-2019学年“十大学习标兵”候选人情况一览表'!$AL$5:$AL$7</definedName>
    <definedName name="国家奖学金">'2018-2019学年“十大学习标兵”候选人情况一览表'!$AL$6:$AL$7</definedName>
    <definedName name="社会奖学金">'2018-2019学年“十大学习标兵”候选人情况一览表'!$AN$5:$AN$7</definedName>
    <definedName name="校内奖学金">'2018-2019学年“十大学习标兵”候选人情况一览表'!$AM$5:$AM$7</definedName>
    <definedName name="校内特等奖学金">'2018-2019学年“十大学习标兵”候选人情况一览表'!$AM$6:$AM$7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<sst xmlns="http://schemas.openxmlformats.org/spreadsheetml/2006/main" count="237" uniqueCount="125">
  <si>
    <t>2024-2025学年学风建设评选各奖项名额分配</t>
  </si>
  <si>
    <t>序号</t>
  </si>
  <si>
    <t>学院</t>
  </si>
  <si>
    <t>名额上限</t>
  </si>
  <si>
    <t>“十大学习标兵”
候选人</t>
  </si>
  <si>
    <t>“百佳学习能手”</t>
  </si>
  <si>
    <t>三好学生</t>
  </si>
  <si>
    <t>帮扶助学奖</t>
  </si>
  <si>
    <t>学习进步奖</t>
  </si>
  <si>
    <t>金融学院</t>
  </si>
  <si>
    <t>商学院</t>
  </si>
  <si>
    <t>管理工程学院</t>
  </si>
  <si>
    <t>师范学院</t>
  </si>
  <si>
    <t>体育学院</t>
  </si>
  <si>
    <t>人文学院</t>
  </si>
  <si>
    <t>外国语学院</t>
  </si>
  <si>
    <t>设计学院</t>
  </si>
  <si>
    <t>数学与统计学院</t>
  </si>
  <si>
    <t>物理与新能源学院</t>
  </si>
  <si>
    <t>材料与化学工程学院</t>
  </si>
  <si>
    <t>信息工程学院</t>
  </si>
  <si>
    <t>机电工程学院</t>
  </si>
  <si>
    <t>电气与控制工程学院</t>
  </si>
  <si>
    <t>土木工程学院</t>
  </si>
  <si>
    <t>环境工程学院</t>
  </si>
  <si>
    <t>食品与生物工程学院</t>
  </si>
  <si>
    <t>圣彼得堡联合工程学院</t>
  </si>
  <si>
    <t>总计</t>
  </si>
  <si>
    <t>附件2：</t>
  </si>
  <si>
    <t>2018-2019学年学风建设评选“三好学生”、“学习进步奖”“帮扶助学奖”名额</t>
  </si>
  <si>
    <t>管理学院</t>
  </si>
  <si>
    <t>化学化工学院</t>
  </si>
  <si>
    <t>教育科学学院</t>
  </si>
  <si>
    <t>经济学院</t>
  </si>
  <si>
    <t>食品（生物）工程学院</t>
  </si>
  <si>
    <t>数学与物理科学学院</t>
  </si>
  <si>
    <t>信电工程学院</t>
  </si>
  <si>
    <t>艺术学院</t>
  </si>
  <si>
    <t>2018—2019学年“三好学生”“优秀学生干部”“帮扶助学奖”“学习进步奖”名额</t>
  </si>
  <si>
    <t>弊端</t>
  </si>
  <si>
    <t>求和项:总人 数</t>
  </si>
  <si>
    <t>年级</t>
  </si>
  <si>
    <t>2016级</t>
  </si>
  <si>
    <t>2017级</t>
  </si>
  <si>
    <t>2018级</t>
  </si>
  <si>
    <t>占比</t>
  </si>
  <si>
    <t>比例</t>
  </si>
  <si>
    <t>三好名额</t>
  </si>
  <si>
    <t>名额</t>
  </si>
  <si>
    <t>帮扶，进步</t>
  </si>
  <si>
    <t>附件3：</t>
  </si>
  <si>
    <t>2018-2019学年“十大学习标兵”候选人情况一览表</t>
  </si>
  <si>
    <t>班级</t>
  </si>
  <si>
    <t>姓名</t>
  </si>
  <si>
    <t>性别</t>
  </si>
  <si>
    <t>政治面貌</t>
  </si>
  <si>
    <t>英语水平</t>
  </si>
  <si>
    <t>计算机水平</t>
  </si>
  <si>
    <t>基本素质测试等级</t>
  </si>
  <si>
    <t>发展素质   测评成绩</t>
  </si>
  <si>
    <t>在公寓区是否有违纪行为</t>
  </si>
  <si>
    <t>在校期间所学科目      平均成绩</t>
  </si>
  <si>
    <t>学习成绩班级排名</t>
  </si>
  <si>
    <t>在校期间担任职务情况</t>
  </si>
  <si>
    <t>获得奖学金情况</t>
  </si>
  <si>
    <t>获得学科竞赛获奖情况</t>
  </si>
  <si>
    <t>论文发表情况</t>
  </si>
  <si>
    <t>课题立项情况</t>
  </si>
  <si>
    <t>专利发明</t>
  </si>
  <si>
    <t>校级及以上荣誉获得情况</t>
  </si>
  <si>
    <t>备注</t>
  </si>
  <si>
    <t>国家级</t>
  </si>
  <si>
    <t>校内奖学金</t>
  </si>
  <si>
    <t>社会奖学金</t>
  </si>
  <si>
    <t>单项奖学金</t>
  </si>
  <si>
    <t>所在任职部门（班级）</t>
  </si>
  <si>
    <t>职务</t>
  </si>
  <si>
    <t>奖项</t>
  </si>
  <si>
    <t>类别</t>
  </si>
  <si>
    <t>等级</t>
  </si>
  <si>
    <t>奖项名称</t>
  </si>
  <si>
    <t>题目</t>
  </si>
  <si>
    <t>期刊名称</t>
  </si>
  <si>
    <t>期刊等级</t>
  </si>
  <si>
    <t>明细</t>
  </si>
  <si>
    <t>加分</t>
  </si>
  <si>
    <t>总分5</t>
  </si>
  <si>
    <t>名称</t>
  </si>
  <si>
    <t>类型</t>
  </si>
  <si>
    <t>荣誉名称</t>
  </si>
  <si>
    <t>荣誉</t>
  </si>
  <si>
    <t>未过一级</t>
  </si>
  <si>
    <t>国家奖学金</t>
  </si>
  <si>
    <t>校内特等奖学金</t>
  </si>
  <si>
    <t>一级OFFICE</t>
  </si>
  <si>
    <t>国家励志奖学金</t>
  </si>
  <si>
    <t>校内特一奖学金</t>
  </si>
  <si>
    <t>校内特二奖学金</t>
  </si>
  <si>
    <t>国际级</t>
  </si>
  <si>
    <t>特等奖</t>
  </si>
  <si>
    <t>一等奖</t>
  </si>
  <si>
    <t>苏北赛区</t>
  </si>
  <si>
    <t>二等奖</t>
  </si>
  <si>
    <t>省级</t>
  </si>
  <si>
    <t>三等奖</t>
  </si>
  <si>
    <t>市级</t>
  </si>
  <si>
    <t>鼓励奖</t>
  </si>
  <si>
    <t>校级</t>
  </si>
  <si>
    <t>院级</t>
  </si>
  <si>
    <t>2018年度“五四红旗团支部”获奖名单</t>
  </si>
  <si>
    <t>合计</t>
  </si>
  <si>
    <t>17财管3、17旅管1、17信管1、17房管1、17会计2、17会计5、16物流2、16房管1、16会计1、16营销2、16财管2、16旅管4</t>
  </si>
  <si>
    <t>16应化2、16化学工程与工艺1、17应化2、17高分子2</t>
  </si>
  <si>
    <t>17环工1、17给排水2、17风景园林3、18环工2</t>
  </si>
  <si>
    <t>17工设、17机电1、17材控2、18机器人、18机械1、18机械2、18机电4、18材控</t>
  </si>
  <si>
    <t>17小教1、17小教2、17小教3</t>
  </si>
  <si>
    <t>17金融1、17金融2、17金融3、17国贸3、17经济学1、17经济学2</t>
  </si>
  <si>
    <t>17中文1、17广告1、18中文2、18秘书</t>
  </si>
  <si>
    <t>17食卓、17食工1、17食工2、17生工3、18食工3</t>
  </si>
  <si>
    <t>18新能源1、17新能源2、17统计嵌2、16新能源</t>
  </si>
  <si>
    <t>17社体2</t>
  </si>
  <si>
    <t>17工管、17地下空间、17土木1、18工管、18造价</t>
  </si>
  <si>
    <t xml:space="preserve"> 17英语1、17英语2、17英语4、17朝鲜语1</t>
  </si>
  <si>
    <t>16计转本、17电气1、17电信1、17计嵌1、18电气2、18电信、18软单</t>
  </si>
  <si>
    <t>15视传单2、16视传单2、16视传2、17环境2、17服装接1、18服装单招、17视传4、18产品1、17产品、18视传1、16视传单3、17视传单3、17动画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</si>
</sst>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等线"/>
      <charset val="134"/>
      <scheme val="minor"/>
    </font>
    <font>
      <b/>
      <sz val="16"/>
      <color theme="1"/>
      <name val="华文中宋"/>
      <charset val="134"/>
    </font>
    <font>
      <b/>
      <sz val="12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b/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1" xfId="0" applyBorder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9" fillId="0" borderId="0" xfId="0" applyFont="1">
      <alignment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tabSelected="1" workbookViewId="0">
      <selection activeCell="B4" sqref="B4:B21"/>
    </sheetView>
  </sheetViews>
  <sheetFormatPr defaultColWidth="9" defaultRowHeight="14.25" outlineLevelCol="6"/>
  <cols>
    <col min="1" max="1" width="7.125" customWidth="1"/>
    <col min="2" max="2" width="25.75" customWidth="1"/>
    <col min="3" max="3" width="20.125" customWidth="1"/>
    <col min="4" max="5" width="19" customWidth="1"/>
    <col min="6" max="7" width="11.875" customWidth="1"/>
  </cols>
  <sheetData>
    <row r="1" ht="30" customHeight="1" spans="1:7">
      <c r="A1" s="31" t="s">
        <v>0</v>
      </c>
      <c r="B1" s="31"/>
      <c r="C1" s="31"/>
      <c r="D1" s="31"/>
      <c r="E1" s="31"/>
      <c r="F1" s="31"/>
      <c r="G1" s="31"/>
    </row>
    <row r="2" ht="26.1" customHeight="1" spans="1:7">
      <c r="A2" s="34" t="s">
        <v>1</v>
      </c>
      <c r="B2" s="35" t="s">
        <v>2</v>
      </c>
      <c r="C2" s="36" t="s">
        <v>3</v>
      </c>
      <c r="D2" s="37"/>
      <c r="E2" s="37"/>
      <c r="F2" s="37"/>
      <c r="G2" s="38"/>
    </row>
    <row r="3" ht="33.75" customHeight="1" spans="1:7">
      <c r="A3" s="34"/>
      <c r="B3" s="35"/>
      <c r="C3" s="35" t="s">
        <v>4</v>
      </c>
      <c r="D3" s="35" t="s">
        <v>5</v>
      </c>
      <c r="E3" s="35" t="s">
        <v>6</v>
      </c>
      <c r="F3" s="35" t="s">
        <v>7</v>
      </c>
      <c r="G3" s="35" t="s">
        <v>8</v>
      </c>
    </row>
    <row r="4" s="33" customFormat="1" ht="26.1" customHeight="1" spans="1:7">
      <c r="A4" s="2">
        <v>1</v>
      </c>
      <c r="B4" s="2" t="s">
        <v>9</v>
      </c>
      <c r="C4" s="39">
        <v>1</v>
      </c>
      <c r="D4" s="39">
        <v>11.6377806211469</v>
      </c>
      <c r="E4" s="39">
        <v>200.1</v>
      </c>
      <c r="F4" s="39">
        <v>30.015</v>
      </c>
      <c r="G4" s="39">
        <v>30.015</v>
      </c>
    </row>
    <row r="5" s="33" customFormat="1" ht="26.1" customHeight="1" spans="1:7">
      <c r="A5" s="2">
        <v>2</v>
      </c>
      <c r="B5" s="2" t="s">
        <v>10</v>
      </c>
      <c r="C5" s="39">
        <v>1</v>
      </c>
      <c r="D5" s="39">
        <v>6.79306734907526</v>
      </c>
      <c r="E5" s="39">
        <v>116.8</v>
      </c>
      <c r="F5" s="39">
        <v>17.52</v>
      </c>
      <c r="G5" s="39">
        <v>17.52</v>
      </c>
    </row>
    <row r="6" s="33" customFormat="1" ht="26.1" customHeight="1" spans="1:7">
      <c r="A6" s="2">
        <v>3</v>
      </c>
      <c r="B6" s="2" t="s">
        <v>11</v>
      </c>
      <c r="C6" s="39">
        <v>1</v>
      </c>
      <c r="D6" s="39">
        <v>5.90322205420495</v>
      </c>
      <c r="E6" s="39">
        <v>101.5</v>
      </c>
      <c r="F6" s="39">
        <v>15.225</v>
      </c>
      <c r="G6" s="39">
        <v>15.225</v>
      </c>
    </row>
    <row r="7" s="33" customFormat="1" ht="26.1" customHeight="1" spans="1:7">
      <c r="A7" s="2">
        <v>4</v>
      </c>
      <c r="B7" s="2" t="s">
        <v>12</v>
      </c>
      <c r="C7" s="39">
        <v>1</v>
      </c>
      <c r="D7" s="39">
        <v>8.68326160288473</v>
      </c>
      <c r="E7" s="39">
        <v>149.3</v>
      </c>
      <c r="F7" s="39">
        <v>22.395</v>
      </c>
      <c r="G7" s="39">
        <v>22.395</v>
      </c>
    </row>
    <row r="8" s="33" customFormat="1" ht="26.1" customHeight="1" spans="1:7">
      <c r="A8" s="2">
        <v>5</v>
      </c>
      <c r="B8" s="2" t="s">
        <v>13</v>
      </c>
      <c r="C8" s="39">
        <v>1</v>
      </c>
      <c r="D8" s="39">
        <v>1.07595672909154</v>
      </c>
      <c r="E8" s="39">
        <v>18.5</v>
      </c>
      <c r="F8" s="39">
        <v>2.775</v>
      </c>
      <c r="G8" s="39">
        <v>2.775</v>
      </c>
    </row>
    <row r="9" s="33" customFormat="1" ht="26.1" customHeight="1" spans="1:7">
      <c r="A9" s="2">
        <v>6</v>
      </c>
      <c r="B9" s="2" t="s">
        <v>14</v>
      </c>
      <c r="C9" s="39">
        <v>1</v>
      </c>
      <c r="D9" s="39">
        <v>5.9206700011632</v>
      </c>
      <c r="E9" s="39">
        <v>101.8</v>
      </c>
      <c r="F9" s="39">
        <v>15.27</v>
      </c>
      <c r="G9" s="39">
        <v>15.27</v>
      </c>
    </row>
    <row r="10" s="33" customFormat="1" ht="26.1" customHeight="1" spans="1:7">
      <c r="A10" s="2">
        <v>7</v>
      </c>
      <c r="B10" s="2" t="s">
        <v>15</v>
      </c>
      <c r="C10" s="39">
        <v>1</v>
      </c>
      <c r="D10" s="39">
        <v>2.16936140514133</v>
      </c>
      <c r="E10" s="39">
        <v>37.3</v>
      </c>
      <c r="F10" s="39">
        <v>5.595</v>
      </c>
      <c r="G10" s="39">
        <v>5.595</v>
      </c>
    </row>
    <row r="11" s="33" customFormat="1" ht="26.1" customHeight="1" spans="1:7">
      <c r="A11" s="2">
        <v>8</v>
      </c>
      <c r="B11" s="2" t="s">
        <v>16</v>
      </c>
      <c r="C11" s="39">
        <v>1</v>
      </c>
      <c r="D11" s="39">
        <v>7.63056880307084</v>
      </c>
      <c r="E11" s="39">
        <v>131.2</v>
      </c>
      <c r="F11" s="39">
        <v>19.68</v>
      </c>
      <c r="G11" s="39">
        <v>19.68</v>
      </c>
    </row>
    <row r="12" s="33" customFormat="1" ht="26.1" customHeight="1" spans="1:7">
      <c r="A12" s="2">
        <v>9</v>
      </c>
      <c r="B12" s="2" t="s">
        <v>17</v>
      </c>
      <c r="C12" s="39">
        <v>1</v>
      </c>
      <c r="D12" s="39">
        <v>2.84401535419332</v>
      </c>
      <c r="E12" s="39">
        <v>48.9</v>
      </c>
      <c r="F12" s="39">
        <v>7.335</v>
      </c>
      <c r="G12" s="39">
        <v>7.335</v>
      </c>
    </row>
    <row r="13" s="33" customFormat="1" ht="26.1" customHeight="1" spans="1:7">
      <c r="A13" s="2">
        <v>10</v>
      </c>
      <c r="B13" s="2" t="s">
        <v>18</v>
      </c>
      <c r="C13" s="39">
        <v>1</v>
      </c>
      <c r="D13" s="39">
        <v>5.24020006979179</v>
      </c>
      <c r="E13" s="39">
        <v>90.1</v>
      </c>
      <c r="F13" s="39">
        <v>13.515</v>
      </c>
      <c r="G13" s="39">
        <v>13.515</v>
      </c>
    </row>
    <row r="14" s="33" customFormat="1" ht="26.1" customHeight="1" spans="1:7">
      <c r="A14" s="2">
        <v>11</v>
      </c>
      <c r="B14" s="2" t="s">
        <v>19</v>
      </c>
      <c r="C14" s="39">
        <v>1</v>
      </c>
      <c r="D14" s="39">
        <v>4.53646620914272</v>
      </c>
      <c r="E14" s="39">
        <v>78</v>
      </c>
      <c r="F14" s="39">
        <v>11.7</v>
      </c>
      <c r="G14" s="39">
        <v>11.7</v>
      </c>
    </row>
    <row r="15" s="33" customFormat="1" ht="26.1" customHeight="1" spans="1:7">
      <c r="A15" s="2">
        <v>12</v>
      </c>
      <c r="B15" s="2" t="s">
        <v>20</v>
      </c>
      <c r="C15" s="39">
        <v>1</v>
      </c>
      <c r="D15" s="39">
        <v>8.00860765383273</v>
      </c>
      <c r="E15" s="39">
        <v>137.7</v>
      </c>
      <c r="F15" s="39">
        <v>20.655</v>
      </c>
      <c r="G15" s="39">
        <v>20.655</v>
      </c>
    </row>
    <row r="16" s="33" customFormat="1" ht="26.1" customHeight="1" spans="1:7">
      <c r="A16" s="2">
        <v>13</v>
      </c>
      <c r="B16" s="2" t="s">
        <v>21</v>
      </c>
      <c r="C16" s="39">
        <v>1</v>
      </c>
      <c r="D16" s="39">
        <v>8.47970222170525</v>
      </c>
      <c r="E16" s="39">
        <v>145.8</v>
      </c>
      <c r="F16" s="39">
        <v>21.87</v>
      </c>
      <c r="G16" s="39">
        <v>21.87</v>
      </c>
    </row>
    <row r="17" s="33" customFormat="1" ht="26.1" customHeight="1" spans="1:7">
      <c r="A17" s="2">
        <v>14</v>
      </c>
      <c r="B17" s="2" t="s">
        <v>22</v>
      </c>
      <c r="C17" s="39">
        <v>1</v>
      </c>
      <c r="D17" s="39">
        <v>4.46085843899035</v>
      </c>
      <c r="E17" s="39">
        <v>76.7</v>
      </c>
      <c r="F17" s="39">
        <v>11.505</v>
      </c>
      <c r="G17" s="39">
        <v>11.505</v>
      </c>
    </row>
    <row r="18" s="33" customFormat="1" ht="26.1" customHeight="1" spans="1:7">
      <c r="A18" s="2">
        <v>15</v>
      </c>
      <c r="B18" s="2" t="s">
        <v>23</v>
      </c>
      <c r="C18" s="39">
        <v>1</v>
      </c>
      <c r="D18" s="39">
        <v>5.85087821333023</v>
      </c>
      <c r="E18" s="39">
        <v>100.6</v>
      </c>
      <c r="F18" s="39">
        <v>15.09</v>
      </c>
      <c r="G18" s="39">
        <v>15.09</v>
      </c>
    </row>
    <row r="19" s="33" customFormat="1" ht="26.1" customHeight="1" spans="1:7">
      <c r="A19" s="2">
        <v>16</v>
      </c>
      <c r="B19" s="2" t="s">
        <v>24</v>
      </c>
      <c r="C19" s="39">
        <v>1</v>
      </c>
      <c r="D19" s="39">
        <v>4.28056298708852</v>
      </c>
      <c r="E19" s="39">
        <v>73.6</v>
      </c>
      <c r="F19" s="39">
        <v>11.04</v>
      </c>
      <c r="G19" s="39">
        <v>11.04</v>
      </c>
    </row>
    <row r="20" s="33" customFormat="1" ht="26.1" customHeight="1" spans="1:7">
      <c r="A20" s="2">
        <v>17</v>
      </c>
      <c r="B20" s="2" t="s">
        <v>25</v>
      </c>
      <c r="C20" s="39">
        <v>1</v>
      </c>
      <c r="D20" s="39">
        <v>6.0079097359544</v>
      </c>
      <c r="E20" s="39">
        <v>103.3</v>
      </c>
      <c r="F20" s="39">
        <v>15.495</v>
      </c>
      <c r="G20" s="39">
        <v>15.495</v>
      </c>
    </row>
    <row r="21" s="33" customFormat="1" ht="26.1" customHeight="1" spans="1:7">
      <c r="A21" s="2">
        <v>18</v>
      </c>
      <c r="B21" s="2" t="s">
        <v>26</v>
      </c>
      <c r="C21" s="39">
        <v>1</v>
      </c>
      <c r="D21" s="39">
        <v>2.6230080260556</v>
      </c>
      <c r="E21" s="39">
        <v>45.1</v>
      </c>
      <c r="F21" s="39">
        <v>6.765</v>
      </c>
      <c r="G21" s="39">
        <v>6.765</v>
      </c>
    </row>
    <row r="22" s="33" customFormat="1" ht="26.1" customHeight="1" spans="1:7">
      <c r="A22" s="40" t="s">
        <v>27</v>
      </c>
      <c r="B22" s="41"/>
      <c r="C22" s="39">
        <f>SUM(C4:C21)</f>
        <v>18</v>
      </c>
      <c r="D22" s="39">
        <f>SUM(D4:D21)</f>
        <v>102.146097475864</v>
      </c>
      <c r="E22" s="39">
        <f>SUM(E4:E21)</f>
        <v>1756.3</v>
      </c>
      <c r="F22" s="39">
        <f>SUM(F4:F21)</f>
        <v>263.445</v>
      </c>
      <c r="G22" s="39">
        <f>SUM(G4:G21)</f>
        <v>263.445</v>
      </c>
    </row>
  </sheetData>
  <mergeCells count="5">
    <mergeCell ref="A1:G1"/>
    <mergeCell ref="C2:G2"/>
    <mergeCell ref="A22:B22"/>
    <mergeCell ref="A2:A3"/>
    <mergeCell ref="B2:B3"/>
  </mergeCells>
  <pageMargins left="0.7" right="0.7" top="0.75" bottom="0.75" header="0.3" footer="0.3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C3" sqref="C3:E19"/>
    </sheetView>
  </sheetViews>
  <sheetFormatPr defaultColWidth="9" defaultRowHeight="14.25" outlineLevelCol="4"/>
  <cols>
    <col min="2" max="2" width="24.75" customWidth="1"/>
    <col min="3" max="3" width="13.375" customWidth="1"/>
    <col min="4" max="4" width="10.75" customWidth="1"/>
    <col min="5" max="5" width="12.875" customWidth="1"/>
  </cols>
  <sheetData>
    <row r="1" ht="18" spans="1:1">
      <c r="A1" s="30" t="s">
        <v>28</v>
      </c>
    </row>
    <row r="2" ht="56.25" customHeight="1" spans="1:5">
      <c r="A2" s="31" t="s">
        <v>29</v>
      </c>
      <c r="B2" s="31"/>
      <c r="C2" s="31"/>
      <c r="D2" s="31"/>
      <c r="E2" s="31"/>
    </row>
    <row r="3" s="10" customFormat="1" ht="39.95" customHeight="1" spans="1:5">
      <c r="A3" s="2" t="s">
        <v>1</v>
      </c>
      <c r="B3" s="3" t="s">
        <v>2</v>
      </c>
      <c r="C3" s="32" t="s">
        <v>3</v>
      </c>
      <c r="D3" s="32"/>
      <c r="E3" s="32"/>
    </row>
    <row r="4" s="10" customFormat="1" ht="39.95" customHeight="1" spans="1:5">
      <c r="A4" s="2"/>
      <c r="B4" s="3"/>
      <c r="C4" s="32" t="s">
        <v>6</v>
      </c>
      <c r="D4" s="32" t="s">
        <v>7</v>
      </c>
      <c r="E4" s="32" t="s">
        <v>8</v>
      </c>
    </row>
    <row r="5" ht="29.1" customHeight="1" spans="1:5">
      <c r="A5" s="2">
        <v>1</v>
      </c>
      <c r="B5" s="2" t="s">
        <v>30</v>
      </c>
      <c r="C5" s="2">
        <v>285</v>
      </c>
      <c r="D5" s="2">
        <v>45</v>
      </c>
      <c r="E5" s="2">
        <v>45</v>
      </c>
    </row>
    <row r="6" ht="29.1" customHeight="1" spans="1:5">
      <c r="A6" s="2">
        <v>2</v>
      </c>
      <c r="B6" s="2" t="s">
        <v>31</v>
      </c>
      <c r="C6" s="2">
        <v>90</v>
      </c>
      <c r="D6" s="2">
        <v>15</v>
      </c>
      <c r="E6" s="2">
        <v>15</v>
      </c>
    </row>
    <row r="7" ht="29.1" customHeight="1" spans="1:5">
      <c r="A7" s="2">
        <v>3</v>
      </c>
      <c r="B7" s="2" t="s">
        <v>24</v>
      </c>
      <c r="C7" s="2">
        <v>90</v>
      </c>
      <c r="D7" s="2">
        <v>15</v>
      </c>
      <c r="E7" s="2">
        <v>15</v>
      </c>
    </row>
    <row r="8" ht="29.1" customHeight="1" spans="1:5">
      <c r="A8" s="2">
        <v>4</v>
      </c>
      <c r="B8" s="2" t="s">
        <v>21</v>
      </c>
      <c r="C8" s="2">
        <v>172</v>
      </c>
      <c r="D8" s="2">
        <v>26</v>
      </c>
      <c r="E8" s="2">
        <v>26</v>
      </c>
    </row>
    <row r="9" ht="29.1" customHeight="1" spans="1:5">
      <c r="A9" s="2">
        <v>5</v>
      </c>
      <c r="B9" s="2" t="s">
        <v>32</v>
      </c>
      <c r="C9" s="2">
        <v>91</v>
      </c>
      <c r="D9" s="2">
        <v>14</v>
      </c>
      <c r="E9" s="2">
        <v>14</v>
      </c>
    </row>
    <row r="10" ht="29.1" customHeight="1" spans="1:5">
      <c r="A10" s="2">
        <v>6</v>
      </c>
      <c r="B10" s="2" t="s">
        <v>33</v>
      </c>
      <c r="C10" s="2">
        <v>155</v>
      </c>
      <c r="D10" s="2">
        <v>25</v>
      </c>
      <c r="E10" s="2">
        <v>25</v>
      </c>
    </row>
    <row r="11" ht="29.1" customHeight="1" spans="1:5">
      <c r="A11" s="2">
        <v>7</v>
      </c>
      <c r="B11" s="2" t="s">
        <v>14</v>
      </c>
      <c r="C11" s="2">
        <v>89</v>
      </c>
      <c r="D11" s="2">
        <v>13</v>
      </c>
      <c r="E11" s="2">
        <v>13</v>
      </c>
    </row>
    <row r="12" ht="29.1" customHeight="1" spans="1:5">
      <c r="A12" s="2">
        <v>8</v>
      </c>
      <c r="B12" s="2" t="s">
        <v>34</v>
      </c>
      <c r="C12" s="2">
        <v>107</v>
      </c>
      <c r="D12" s="2">
        <v>16</v>
      </c>
      <c r="E12" s="2">
        <v>16</v>
      </c>
    </row>
    <row r="13" ht="29.1" customHeight="1" spans="1:5">
      <c r="A13" s="2">
        <v>9</v>
      </c>
      <c r="B13" s="2" t="s">
        <v>35</v>
      </c>
      <c r="C13" s="2">
        <v>121</v>
      </c>
      <c r="D13" s="2">
        <v>18</v>
      </c>
      <c r="E13" s="2">
        <v>18</v>
      </c>
    </row>
    <row r="14" ht="29.1" customHeight="1" spans="1:5">
      <c r="A14" s="2">
        <v>10</v>
      </c>
      <c r="B14" s="2" t="s">
        <v>13</v>
      </c>
      <c r="C14" s="2">
        <v>18</v>
      </c>
      <c r="D14" s="2">
        <v>3</v>
      </c>
      <c r="E14" s="2">
        <v>3</v>
      </c>
    </row>
    <row r="15" ht="29.1" customHeight="1" spans="1:5">
      <c r="A15" s="2">
        <v>11</v>
      </c>
      <c r="B15" s="2" t="s">
        <v>23</v>
      </c>
      <c r="C15" s="2">
        <v>114</v>
      </c>
      <c r="D15" s="2">
        <v>17</v>
      </c>
      <c r="E15" s="2">
        <v>17</v>
      </c>
    </row>
    <row r="16" ht="29.1" customHeight="1" spans="1:5">
      <c r="A16" s="2">
        <v>12</v>
      </c>
      <c r="B16" s="2" t="s">
        <v>15</v>
      </c>
      <c r="C16" s="2">
        <v>50</v>
      </c>
      <c r="D16" s="2">
        <v>7</v>
      </c>
      <c r="E16" s="2">
        <v>7</v>
      </c>
    </row>
    <row r="17" ht="29.1" customHeight="1" spans="1:5">
      <c r="A17" s="2">
        <v>13</v>
      </c>
      <c r="B17" s="2" t="s">
        <v>36</v>
      </c>
      <c r="C17" s="2">
        <v>172</v>
      </c>
      <c r="D17" s="2">
        <v>28</v>
      </c>
      <c r="E17" s="2">
        <v>28</v>
      </c>
    </row>
    <row r="18" ht="29.1" customHeight="1" spans="1:5">
      <c r="A18" s="2">
        <v>14</v>
      </c>
      <c r="B18" s="2" t="s">
        <v>37</v>
      </c>
      <c r="C18" s="2">
        <v>136</v>
      </c>
      <c r="D18" s="2">
        <v>20</v>
      </c>
      <c r="E18" s="2">
        <v>20</v>
      </c>
    </row>
    <row r="19" ht="29.1" customHeight="1" spans="1:5">
      <c r="A19" s="2"/>
      <c r="B19" s="2" t="s">
        <v>27</v>
      </c>
      <c r="C19" s="2">
        <v>1689</v>
      </c>
      <c r="D19" s="2">
        <v>262</v>
      </c>
      <c r="E19" s="2">
        <v>262</v>
      </c>
    </row>
  </sheetData>
  <mergeCells count="4">
    <mergeCell ref="A2:E2"/>
    <mergeCell ref="C3:E3"/>
    <mergeCell ref="A3:A4"/>
    <mergeCell ref="B3:B4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0:L33"/>
  <sheetViews>
    <sheetView workbookViewId="0">
      <selection activeCell="L19" sqref="L19:L32"/>
    </sheetView>
  </sheetViews>
  <sheetFormatPr defaultColWidth="9" defaultRowHeight="14.25"/>
  <sheetData>
    <row r="10" spans="1:5">
      <c r="A10" s="27" t="s">
        <v>38</v>
      </c>
      <c r="B10" s="27"/>
      <c r="C10" s="27"/>
      <c r="D10" s="27"/>
      <c r="E10" s="27"/>
    </row>
    <row r="11" spans="12:12">
      <c r="L11" t="s">
        <v>39</v>
      </c>
    </row>
    <row r="17" spans="1:2">
      <c r="A17" t="s">
        <v>40</v>
      </c>
      <c r="B17" t="s">
        <v>41</v>
      </c>
    </row>
    <row r="18" spans="1:10">
      <c r="A18" t="s">
        <v>2</v>
      </c>
      <c r="B18" t="s">
        <v>42</v>
      </c>
      <c r="C18" t="s">
        <v>43</v>
      </c>
      <c r="D18" t="s">
        <v>44</v>
      </c>
      <c r="E18" t="s">
        <v>27</v>
      </c>
      <c r="F18" t="s">
        <v>45</v>
      </c>
      <c r="G18" t="s">
        <v>46</v>
      </c>
      <c r="H18" t="s">
        <v>47</v>
      </c>
      <c r="I18" t="s">
        <v>48</v>
      </c>
      <c r="J18" t="s">
        <v>49</v>
      </c>
    </row>
    <row r="19" spans="1:12">
      <c r="A19" t="s">
        <v>30</v>
      </c>
      <c r="B19">
        <v>1013</v>
      </c>
      <c r="C19">
        <v>988</v>
      </c>
      <c r="D19">
        <v>832</v>
      </c>
      <c r="E19">
        <f>SUM(B19:D19)</f>
        <v>2833</v>
      </c>
      <c r="F19" s="28">
        <f>E19/$E$33</f>
        <v>0.168100634901798</v>
      </c>
      <c r="G19" s="29">
        <v>0.1</v>
      </c>
      <c r="H19">
        <f t="shared" ref="H19:H33" si="0">E19*G19</f>
        <v>283.3</v>
      </c>
      <c r="I19" s="28">
        <v>0.015</v>
      </c>
      <c r="J19">
        <f t="shared" ref="J19:J33" si="1">E19*I19</f>
        <v>42.495</v>
      </c>
      <c r="K19">
        <f>$K$33*F19</f>
        <v>16.8100634901798</v>
      </c>
      <c r="L19">
        <v>18</v>
      </c>
    </row>
    <row r="20" spans="1:12">
      <c r="A20" t="s">
        <v>31</v>
      </c>
      <c r="B20">
        <v>350</v>
      </c>
      <c r="C20">
        <v>291</v>
      </c>
      <c r="D20">
        <v>249</v>
      </c>
      <c r="E20">
        <f t="shared" ref="E20:E33" si="2">SUM(B20:D20)</f>
        <v>890</v>
      </c>
      <c r="F20" s="28">
        <f t="shared" ref="F20:F33" si="3">E20/$E$33</f>
        <v>0.0528095887972468</v>
      </c>
      <c r="G20" s="29">
        <v>0.1</v>
      </c>
      <c r="H20">
        <f t="shared" si="0"/>
        <v>89</v>
      </c>
      <c r="I20" s="28">
        <v>0.015</v>
      </c>
      <c r="J20">
        <f t="shared" si="1"/>
        <v>13.35</v>
      </c>
      <c r="K20">
        <f t="shared" ref="K20:K32" si="4">$K$33*F20</f>
        <v>5.28095887972468</v>
      </c>
      <c r="L20">
        <f t="shared" ref="L20:L32" si="5">ROUND(K20,0)</f>
        <v>5</v>
      </c>
    </row>
    <row r="21" spans="1:12">
      <c r="A21" t="s">
        <v>24</v>
      </c>
      <c r="B21">
        <v>295</v>
      </c>
      <c r="C21">
        <v>308</v>
      </c>
      <c r="D21">
        <v>297</v>
      </c>
      <c r="E21">
        <f t="shared" si="2"/>
        <v>900</v>
      </c>
      <c r="F21" s="28">
        <f t="shared" si="3"/>
        <v>0.053402954963508</v>
      </c>
      <c r="G21" s="29">
        <v>0.1</v>
      </c>
      <c r="H21">
        <f t="shared" si="0"/>
        <v>90</v>
      </c>
      <c r="I21" s="28">
        <v>0.015</v>
      </c>
      <c r="J21">
        <f t="shared" si="1"/>
        <v>13.5</v>
      </c>
      <c r="K21">
        <f t="shared" si="4"/>
        <v>5.3402954963508</v>
      </c>
      <c r="L21">
        <f t="shared" si="5"/>
        <v>5</v>
      </c>
    </row>
    <row r="22" spans="1:12">
      <c r="A22" t="s">
        <v>21</v>
      </c>
      <c r="B22">
        <v>607</v>
      </c>
      <c r="C22">
        <v>587</v>
      </c>
      <c r="D22">
        <v>529</v>
      </c>
      <c r="E22">
        <f t="shared" si="2"/>
        <v>1723</v>
      </c>
      <c r="F22" s="28">
        <f t="shared" si="3"/>
        <v>0.102236990446805</v>
      </c>
      <c r="G22" s="29">
        <v>0.1</v>
      </c>
      <c r="H22">
        <f t="shared" si="0"/>
        <v>172.3</v>
      </c>
      <c r="I22" s="28">
        <v>0.015</v>
      </c>
      <c r="J22">
        <f t="shared" si="1"/>
        <v>25.845</v>
      </c>
      <c r="K22">
        <f t="shared" si="4"/>
        <v>10.2236990446805</v>
      </c>
      <c r="L22">
        <f t="shared" si="5"/>
        <v>10</v>
      </c>
    </row>
    <row r="23" spans="1:12">
      <c r="A23" t="s">
        <v>32</v>
      </c>
      <c r="B23">
        <v>295</v>
      </c>
      <c r="C23">
        <v>310</v>
      </c>
      <c r="D23">
        <v>308</v>
      </c>
      <c r="E23">
        <f t="shared" si="2"/>
        <v>913</v>
      </c>
      <c r="F23" s="28">
        <f t="shared" si="3"/>
        <v>0.0541743309796475</v>
      </c>
      <c r="G23" s="29">
        <v>0.1</v>
      </c>
      <c r="H23">
        <f t="shared" si="0"/>
        <v>91.3</v>
      </c>
      <c r="I23" s="28">
        <v>0.015</v>
      </c>
      <c r="J23">
        <f t="shared" si="1"/>
        <v>13.695</v>
      </c>
      <c r="K23">
        <f t="shared" si="4"/>
        <v>5.41743309796475</v>
      </c>
      <c r="L23">
        <f t="shared" si="5"/>
        <v>5</v>
      </c>
    </row>
    <row r="24" spans="1:12">
      <c r="A24" t="s">
        <v>33</v>
      </c>
      <c r="B24">
        <v>527</v>
      </c>
      <c r="C24">
        <v>522</v>
      </c>
      <c r="D24">
        <v>498</v>
      </c>
      <c r="E24">
        <f t="shared" si="2"/>
        <v>1547</v>
      </c>
      <c r="F24" s="28">
        <f t="shared" si="3"/>
        <v>0.0917937459206076</v>
      </c>
      <c r="G24" s="29">
        <v>0.1</v>
      </c>
      <c r="H24">
        <f t="shared" si="0"/>
        <v>154.7</v>
      </c>
      <c r="I24" s="28">
        <v>0.015</v>
      </c>
      <c r="J24">
        <f t="shared" si="1"/>
        <v>23.205</v>
      </c>
      <c r="K24">
        <f t="shared" si="4"/>
        <v>9.17937459206076</v>
      </c>
      <c r="L24">
        <f t="shared" si="5"/>
        <v>9</v>
      </c>
    </row>
    <row r="25" spans="1:12">
      <c r="A25" t="s">
        <v>14</v>
      </c>
      <c r="B25">
        <v>301</v>
      </c>
      <c r="C25">
        <v>293</v>
      </c>
      <c r="D25">
        <v>292</v>
      </c>
      <c r="E25">
        <f t="shared" si="2"/>
        <v>886</v>
      </c>
      <c r="F25" s="28">
        <f t="shared" si="3"/>
        <v>0.0525722423307423</v>
      </c>
      <c r="G25" s="29">
        <v>0.1</v>
      </c>
      <c r="H25">
        <f t="shared" si="0"/>
        <v>88.6</v>
      </c>
      <c r="I25" s="28">
        <v>0.015</v>
      </c>
      <c r="J25">
        <f t="shared" si="1"/>
        <v>13.29</v>
      </c>
      <c r="K25">
        <f t="shared" si="4"/>
        <v>5.25722423307423</v>
      </c>
      <c r="L25">
        <f t="shared" si="5"/>
        <v>5</v>
      </c>
    </row>
    <row r="26" spans="1:12">
      <c r="A26" t="s">
        <v>34</v>
      </c>
      <c r="B26">
        <v>377</v>
      </c>
      <c r="C26">
        <v>348</v>
      </c>
      <c r="D26">
        <v>343</v>
      </c>
      <c r="E26">
        <f t="shared" si="2"/>
        <v>1068</v>
      </c>
      <c r="F26" s="28">
        <f t="shared" si="3"/>
        <v>0.0633715065566961</v>
      </c>
      <c r="G26" s="29">
        <v>0.1</v>
      </c>
      <c r="H26">
        <f t="shared" si="0"/>
        <v>106.8</v>
      </c>
      <c r="I26" s="28">
        <v>0.015</v>
      </c>
      <c r="J26">
        <f t="shared" si="1"/>
        <v>16.02</v>
      </c>
      <c r="K26">
        <f t="shared" si="4"/>
        <v>6.33715065566961</v>
      </c>
      <c r="L26">
        <f t="shared" si="5"/>
        <v>6</v>
      </c>
    </row>
    <row r="27" spans="1:12">
      <c r="A27" t="s">
        <v>35</v>
      </c>
      <c r="B27">
        <v>356</v>
      </c>
      <c r="C27">
        <v>406</v>
      </c>
      <c r="D27">
        <v>446</v>
      </c>
      <c r="E27">
        <f t="shared" si="2"/>
        <v>1208</v>
      </c>
      <c r="F27" s="28">
        <f t="shared" si="3"/>
        <v>0.0716786328843529</v>
      </c>
      <c r="G27" s="29">
        <v>0.1</v>
      </c>
      <c r="H27">
        <f t="shared" si="0"/>
        <v>120.8</v>
      </c>
      <c r="I27" s="28">
        <v>0.015</v>
      </c>
      <c r="J27">
        <f t="shared" si="1"/>
        <v>18.12</v>
      </c>
      <c r="K27">
        <f t="shared" si="4"/>
        <v>7.16786328843529</v>
      </c>
      <c r="L27">
        <f t="shared" si="5"/>
        <v>7</v>
      </c>
    </row>
    <row r="28" spans="1:12">
      <c r="A28" t="s">
        <v>13</v>
      </c>
      <c r="B28">
        <v>58</v>
      </c>
      <c r="C28">
        <v>61</v>
      </c>
      <c r="D28">
        <v>60</v>
      </c>
      <c r="E28">
        <f t="shared" si="2"/>
        <v>179</v>
      </c>
      <c r="F28" s="28">
        <f t="shared" si="3"/>
        <v>0.0106212543760755</v>
      </c>
      <c r="G28" s="29">
        <v>0.1</v>
      </c>
      <c r="H28">
        <f t="shared" si="0"/>
        <v>17.9</v>
      </c>
      <c r="I28" s="28">
        <v>0.015</v>
      </c>
      <c r="J28">
        <f t="shared" si="1"/>
        <v>2.685</v>
      </c>
      <c r="K28">
        <f t="shared" si="4"/>
        <v>1.06212543760755</v>
      </c>
      <c r="L28">
        <v>2</v>
      </c>
    </row>
    <row r="29" spans="1:12">
      <c r="A29" t="s">
        <v>23</v>
      </c>
      <c r="B29">
        <v>419</v>
      </c>
      <c r="C29">
        <v>385</v>
      </c>
      <c r="D29">
        <v>334</v>
      </c>
      <c r="E29">
        <f t="shared" si="2"/>
        <v>1138</v>
      </c>
      <c r="F29" s="28">
        <f t="shared" si="3"/>
        <v>0.0675250697205245</v>
      </c>
      <c r="G29" s="29">
        <v>0.1</v>
      </c>
      <c r="H29">
        <f t="shared" si="0"/>
        <v>113.8</v>
      </c>
      <c r="I29" s="28">
        <v>0.015</v>
      </c>
      <c r="J29">
        <f t="shared" si="1"/>
        <v>17.07</v>
      </c>
      <c r="K29">
        <f t="shared" si="4"/>
        <v>6.75250697205245</v>
      </c>
      <c r="L29">
        <f t="shared" si="5"/>
        <v>7</v>
      </c>
    </row>
    <row r="30" spans="1:12">
      <c r="A30" t="s">
        <v>15</v>
      </c>
      <c r="B30">
        <v>173</v>
      </c>
      <c r="C30">
        <v>149</v>
      </c>
      <c r="D30">
        <v>167</v>
      </c>
      <c r="E30">
        <f t="shared" si="2"/>
        <v>489</v>
      </c>
      <c r="F30" s="28">
        <f t="shared" si="3"/>
        <v>0.0290156055301727</v>
      </c>
      <c r="G30" s="29">
        <v>0.1</v>
      </c>
      <c r="H30">
        <f t="shared" si="0"/>
        <v>48.9</v>
      </c>
      <c r="I30" s="28">
        <v>0.015</v>
      </c>
      <c r="J30">
        <f t="shared" si="1"/>
        <v>7.335</v>
      </c>
      <c r="K30">
        <f t="shared" si="4"/>
        <v>2.90156055301727</v>
      </c>
      <c r="L30">
        <f t="shared" si="5"/>
        <v>3</v>
      </c>
    </row>
    <row r="31" spans="1:12">
      <c r="A31" t="s">
        <v>36</v>
      </c>
      <c r="B31">
        <v>571</v>
      </c>
      <c r="C31">
        <v>593</v>
      </c>
      <c r="D31">
        <v>559</v>
      </c>
      <c r="E31">
        <f t="shared" si="2"/>
        <v>1723</v>
      </c>
      <c r="F31" s="28">
        <f t="shared" si="3"/>
        <v>0.102236990446805</v>
      </c>
      <c r="G31" s="29">
        <v>0.1</v>
      </c>
      <c r="H31">
        <f t="shared" si="0"/>
        <v>172.3</v>
      </c>
      <c r="I31" s="28">
        <v>0.015</v>
      </c>
      <c r="J31">
        <f t="shared" si="1"/>
        <v>25.845</v>
      </c>
      <c r="K31">
        <f t="shared" si="4"/>
        <v>10.2236990446805</v>
      </c>
      <c r="L31">
        <f t="shared" si="5"/>
        <v>10</v>
      </c>
    </row>
    <row r="32" spans="1:12">
      <c r="A32" t="s">
        <v>37</v>
      </c>
      <c r="B32">
        <v>478</v>
      </c>
      <c r="C32">
        <v>474</v>
      </c>
      <c r="D32">
        <v>404</v>
      </c>
      <c r="E32">
        <f t="shared" si="2"/>
        <v>1356</v>
      </c>
      <c r="F32" s="28">
        <f t="shared" si="3"/>
        <v>0.0804604521450187</v>
      </c>
      <c r="G32" s="29">
        <v>0.1</v>
      </c>
      <c r="H32">
        <f t="shared" si="0"/>
        <v>135.6</v>
      </c>
      <c r="I32" s="28">
        <v>0.015</v>
      </c>
      <c r="J32">
        <f t="shared" si="1"/>
        <v>20.34</v>
      </c>
      <c r="K32">
        <f t="shared" si="4"/>
        <v>8.04604521450187</v>
      </c>
      <c r="L32">
        <f t="shared" si="5"/>
        <v>8</v>
      </c>
    </row>
    <row r="33" spans="1:11">
      <c r="A33" t="s">
        <v>27</v>
      </c>
      <c r="B33">
        <v>5820</v>
      </c>
      <c r="C33">
        <v>5715</v>
      </c>
      <c r="D33">
        <v>5318</v>
      </c>
      <c r="E33">
        <f t="shared" si="2"/>
        <v>16853</v>
      </c>
      <c r="F33" s="28">
        <f t="shared" si="3"/>
        <v>1</v>
      </c>
      <c r="G33" s="29">
        <v>0.1</v>
      </c>
      <c r="H33">
        <f t="shared" si="0"/>
        <v>1685.3</v>
      </c>
      <c r="I33" s="28">
        <v>0.015</v>
      </c>
      <c r="J33">
        <f t="shared" si="1"/>
        <v>252.795</v>
      </c>
      <c r="K33">
        <v>100</v>
      </c>
    </row>
  </sheetData>
  <mergeCells count="1">
    <mergeCell ref="A10:E10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O66"/>
  <sheetViews>
    <sheetView workbookViewId="0">
      <selection activeCell="A1" sqref="$A1:$XFD1048576"/>
    </sheetView>
  </sheetViews>
  <sheetFormatPr defaultColWidth="9" defaultRowHeight="14.25"/>
  <cols>
    <col min="13" max="14" width="18.375" customWidth="1"/>
    <col min="38" max="38" width="9" customWidth="1"/>
    <col min="39" max="39" width="17.875" customWidth="1"/>
  </cols>
  <sheetData>
    <row r="1" spans="1:1">
      <c r="A1" s="10" t="s">
        <v>50</v>
      </c>
    </row>
    <row r="2" ht="20.25" spans="1:31">
      <c r="A2" s="11" t="s">
        <v>51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</row>
    <row r="4" ht="39" customHeight="1" spans="1:41">
      <c r="A4" s="12" t="s">
        <v>2</v>
      </c>
      <c r="B4" s="12" t="s">
        <v>52</v>
      </c>
      <c r="C4" s="12" t="s">
        <v>53</v>
      </c>
      <c r="D4" s="12" t="s">
        <v>54</v>
      </c>
      <c r="E4" s="12" t="s">
        <v>55</v>
      </c>
      <c r="F4" s="12" t="s">
        <v>56</v>
      </c>
      <c r="G4" s="12" t="s">
        <v>57</v>
      </c>
      <c r="H4" s="13" t="s">
        <v>58</v>
      </c>
      <c r="I4" s="13" t="s">
        <v>59</v>
      </c>
      <c r="J4" s="13" t="s">
        <v>60</v>
      </c>
      <c r="K4" s="13" t="s">
        <v>61</v>
      </c>
      <c r="L4" s="13" t="s">
        <v>62</v>
      </c>
      <c r="M4" s="22" t="s">
        <v>63</v>
      </c>
      <c r="N4" s="23"/>
      <c r="O4" s="17" t="s">
        <v>64</v>
      </c>
      <c r="P4" s="18"/>
      <c r="Q4" s="19"/>
      <c r="R4" s="17" t="s">
        <v>65</v>
      </c>
      <c r="S4" s="18"/>
      <c r="T4" s="19"/>
      <c r="U4" s="12" t="s">
        <v>66</v>
      </c>
      <c r="V4" s="12"/>
      <c r="W4" s="12"/>
      <c r="X4" s="12" t="s">
        <v>67</v>
      </c>
      <c r="Y4" s="12"/>
      <c r="Z4" s="12"/>
      <c r="AA4" s="12" t="s">
        <v>68</v>
      </c>
      <c r="AB4" s="12"/>
      <c r="AC4" s="17" t="s">
        <v>69</v>
      </c>
      <c r="AD4" s="18"/>
      <c r="AE4" s="19"/>
      <c r="AF4" s="25" t="s">
        <v>70</v>
      </c>
      <c r="AG4" s="25"/>
      <c r="AJ4" t="s">
        <v>57</v>
      </c>
      <c r="AL4" t="s">
        <v>71</v>
      </c>
      <c r="AM4" t="s">
        <v>72</v>
      </c>
      <c r="AN4" t="s">
        <v>73</v>
      </c>
      <c r="AO4" t="s">
        <v>74</v>
      </c>
    </row>
    <row r="5" spans="1:39">
      <c r="A5" s="12"/>
      <c r="B5" s="12"/>
      <c r="C5" s="12"/>
      <c r="D5" s="12"/>
      <c r="E5" s="12"/>
      <c r="F5" s="12"/>
      <c r="G5" s="12"/>
      <c r="H5" s="13"/>
      <c r="I5" s="13"/>
      <c r="J5" s="13"/>
      <c r="K5" s="13"/>
      <c r="L5" s="13"/>
      <c r="M5" s="24" t="s">
        <v>75</v>
      </c>
      <c r="N5" s="24" t="s">
        <v>76</v>
      </c>
      <c r="O5" s="12" t="s">
        <v>77</v>
      </c>
      <c r="P5" s="12" t="s">
        <v>78</v>
      </c>
      <c r="Q5" s="12" t="s">
        <v>79</v>
      </c>
      <c r="R5" s="12" t="s">
        <v>80</v>
      </c>
      <c r="S5" s="12" t="s">
        <v>79</v>
      </c>
      <c r="T5" s="12" t="s">
        <v>77</v>
      </c>
      <c r="U5" s="12" t="s">
        <v>81</v>
      </c>
      <c r="V5" s="12" t="s">
        <v>82</v>
      </c>
      <c r="W5" s="12" t="s">
        <v>83</v>
      </c>
      <c r="X5" s="12" t="s">
        <v>84</v>
      </c>
      <c r="Y5" s="12" t="s">
        <v>85</v>
      </c>
      <c r="Z5" s="12" t="s">
        <v>86</v>
      </c>
      <c r="AA5" s="12" t="s">
        <v>87</v>
      </c>
      <c r="AB5" s="12" t="s">
        <v>88</v>
      </c>
      <c r="AC5" s="12" t="s">
        <v>89</v>
      </c>
      <c r="AD5" s="12" t="s">
        <v>79</v>
      </c>
      <c r="AE5" s="12" t="s">
        <v>90</v>
      </c>
      <c r="AF5" s="25"/>
      <c r="AG5" s="25"/>
      <c r="AJ5" t="s">
        <v>91</v>
      </c>
      <c r="AL5" t="s">
        <v>92</v>
      </c>
      <c r="AM5" t="s">
        <v>93</v>
      </c>
    </row>
    <row r="6" spans="1:39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1"/>
      <c r="AG6" s="21"/>
      <c r="AJ6" t="s">
        <v>94</v>
      </c>
      <c r="AL6" t="s">
        <v>95</v>
      </c>
      <c r="AM6" t="s">
        <v>96</v>
      </c>
    </row>
    <row r="7" spans="1:39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1"/>
      <c r="AG7" s="21"/>
      <c r="AM7" t="s">
        <v>97</v>
      </c>
    </row>
    <row r="8" spans="1:33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1"/>
      <c r="AG8" s="21"/>
    </row>
    <row r="9" spans="1:3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1"/>
      <c r="AG9" s="21"/>
    </row>
    <row r="10" spans="1:3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1"/>
      <c r="AG10" s="21"/>
    </row>
    <row r="11" spans="1:3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1"/>
      <c r="N11" s="21"/>
      <c r="O11" s="21"/>
      <c r="P11" s="21"/>
      <c r="Q11" s="20"/>
      <c r="R11" s="21"/>
      <c r="S11" s="20"/>
      <c r="T11" s="20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21"/>
      <c r="N12" s="21"/>
      <c r="O12" s="21"/>
      <c r="P12" s="21"/>
      <c r="Q12" s="20"/>
      <c r="R12" s="21"/>
      <c r="S12" s="20"/>
      <c r="T12" s="20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9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21"/>
      <c r="N13" s="21"/>
      <c r="O13" s="21"/>
      <c r="P13" s="21"/>
      <c r="Q13" s="20"/>
      <c r="R13" s="21"/>
      <c r="S13" s="20"/>
      <c r="T13" s="20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L13" t="s">
        <v>98</v>
      </c>
      <c r="AM13" t="s">
        <v>99</v>
      </c>
    </row>
    <row r="14" spans="1:39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21"/>
      <c r="N14" s="21"/>
      <c r="O14" s="21"/>
      <c r="P14" s="21"/>
      <c r="Q14" s="20"/>
      <c r="R14" s="21"/>
      <c r="S14" s="20"/>
      <c r="T14" s="20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L14" t="s">
        <v>71</v>
      </c>
      <c r="AM14" t="s">
        <v>100</v>
      </c>
    </row>
    <row r="15" spans="38:39">
      <c r="AL15" t="s">
        <v>101</v>
      </c>
      <c r="AM15" t="s">
        <v>102</v>
      </c>
    </row>
    <row r="16" hidden="1" spans="38:39">
      <c r="AL16" t="s">
        <v>103</v>
      </c>
      <c r="AM16" t="s">
        <v>104</v>
      </c>
    </row>
    <row r="17" hidden="1" spans="38:39">
      <c r="AL17" t="s">
        <v>105</v>
      </c>
      <c r="AM17" t="s">
        <v>106</v>
      </c>
    </row>
    <row r="18" hidden="1" spans="38:38">
      <c r="AL18" t="s">
        <v>107</v>
      </c>
    </row>
    <row r="19" hidden="1" spans="38:38">
      <c r="AL19" t="s">
        <v>108</v>
      </c>
    </row>
    <row r="20" hidden="1"/>
    <row r="21" hidden="1"/>
    <row r="22" hidden="1"/>
    <row r="23" hidden="1"/>
    <row r="24" hidden="1" spans="1:16">
      <c r="A24" s="17" t="s">
        <v>64</v>
      </c>
      <c r="B24" s="18"/>
      <c r="C24" s="19"/>
      <c r="D24" s="17" t="s">
        <v>65</v>
      </c>
      <c r="E24" s="18"/>
      <c r="F24" s="19"/>
      <c r="G24" s="12" t="s">
        <v>66</v>
      </c>
      <c r="H24" s="12"/>
      <c r="I24" s="12"/>
      <c r="J24" s="12" t="s">
        <v>67</v>
      </c>
      <c r="K24" s="12"/>
      <c r="L24" s="12"/>
      <c r="M24" s="12" t="s">
        <v>68</v>
      </c>
      <c r="N24" s="12"/>
      <c r="O24" s="25" t="s">
        <v>70</v>
      </c>
      <c r="P24" s="25"/>
    </row>
    <row r="25" hidden="1" spans="1:16">
      <c r="A25" s="12" t="s">
        <v>77</v>
      </c>
      <c r="B25" s="12" t="s">
        <v>78</v>
      </c>
      <c r="C25" s="12" t="s">
        <v>79</v>
      </c>
      <c r="D25" s="12" t="s">
        <v>80</v>
      </c>
      <c r="E25" s="12" t="s">
        <v>79</v>
      </c>
      <c r="F25" s="12" t="s">
        <v>77</v>
      </c>
      <c r="G25" s="12" t="s">
        <v>81</v>
      </c>
      <c r="H25" s="12" t="s">
        <v>82</v>
      </c>
      <c r="I25" s="12" t="s">
        <v>83</v>
      </c>
      <c r="J25" s="12" t="s">
        <v>84</v>
      </c>
      <c r="K25" s="12" t="s">
        <v>85</v>
      </c>
      <c r="L25" s="12" t="s">
        <v>86</v>
      </c>
      <c r="M25" s="12" t="s">
        <v>87</v>
      </c>
      <c r="N25" s="12" t="s">
        <v>88</v>
      </c>
      <c r="O25" s="25"/>
      <c r="P25" s="25"/>
    </row>
    <row r="26" hidden="1" spans="1:16">
      <c r="A26" s="20"/>
      <c r="B26" s="20" t="s">
        <v>71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1"/>
      <c r="P26" s="21"/>
    </row>
    <row r="27" hidden="1" spans="1:16">
      <c r="A27" s="20"/>
      <c r="B27" s="20" t="s">
        <v>73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  <c r="P27" s="21"/>
    </row>
    <row r="28" hidden="1" spans="1:16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1"/>
      <c r="P28" s="21"/>
    </row>
    <row r="29" hidden="1" spans="1:16">
      <c r="A29" s="20"/>
      <c r="B29" s="20" t="s">
        <v>71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1"/>
      <c r="P29" s="21"/>
    </row>
    <row r="30" hidden="1" spans="1:16">
      <c r="A30" s="20"/>
      <c r="B30" s="20" t="s">
        <v>72</v>
      </c>
      <c r="C30" s="20" t="s">
        <v>96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1"/>
      <c r="P30" s="21"/>
    </row>
    <row r="31" hidden="1" spans="1:16">
      <c r="A31" s="21"/>
      <c r="B31" s="21" t="s">
        <v>72</v>
      </c>
      <c r="C31" s="20"/>
      <c r="D31" s="21"/>
      <c r="E31" s="20"/>
      <c r="F31" s="20"/>
      <c r="G31" s="21"/>
      <c r="H31" s="21"/>
      <c r="I31" s="21"/>
      <c r="J31" s="21"/>
      <c r="K31" s="21"/>
      <c r="L31" s="21"/>
      <c r="M31" s="21"/>
      <c r="N31" s="21"/>
      <c r="O31" s="21"/>
      <c r="P31" s="21"/>
    </row>
    <row r="32" hidden="1" spans="1:16">
      <c r="A32" s="21"/>
      <c r="B32" s="21" t="s">
        <v>71</v>
      </c>
      <c r="C32" s="20"/>
      <c r="D32" s="21"/>
      <c r="E32" s="20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</row>
    <row r="33" hidden="1" spans="1:16">
      <c r="A33" s="21"/>
      <c r="B33" s="21"/>
      <c r="C33" s="20"/>
      <c r="D33" s="21"/>
      <c r="E33" s="20"/>
      <c r="F33" s="20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hidden="1" spans="1:16">
      <c r="A34" s="21"/>
      <c r="B34" s="21"/>
      <c r="C34" s="20"/>
      <c r="D34" s="21"/>
      <c r="E34" s="20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</row>
    <row r="35" hidden="1"/>
    <row r="36" hidden="1"/>
    <row r="37" hidden="1"/>
    <row r="38" hidden="1"/>
    <row r="39" hidden="1"/>
    <row r="42" spans="1:13">
      <c r="A42" s="22" t="s">
        <v>63</v>
      </c>
      <c r="B42" s="23"/>
      <c r="C42" s="17" t="s">
        <v>64</v>
      </c>
      <c r="D42" s="18"/>
      <c r="E42" s="19"/>
      <c r="F42" s="17" t="s">
        <v>65</v>
      </c>
      <c r="G42" s="18"/>
      <c r="H42" s="19"/>
      <c r="I42" s="12" t="s">
        <v>66</v>
      </c>
      <c r="J42" s="12"/>
      <c r="K42" s="12"/>
      <c r="L42" s="17" t="s">
        <v>67</v>
      </c>
      <c r="M42" s="19"/>
    </row>
    <row r="43" ht="24" spans="1:13">
      <c r="A43" s="24" t="s">
        <v>75</v>
      </c>
      <c r="B43" s="24" t="s">
        <v>76</v>
      </c>
      <c r="C43" s="12" t="s">
        <v>77</v>
      </c>
      <c r="D43" s="12" t="s">
        <v>78</v>
      </c>
      <c r="E43" s="12" t="s">
        <v>79</v>
      </c>
      <c r="F43" s="12" t="s">
        <v>80</v>
      </c>
      <c r="G43" s="12" t="s">
        <v>79</v>
      </c>
      <c r="H43" s="12" t="s">
        <v>77</v>
      </c>
      <c r="I43" s="12" t="s">
        <v>81</v>
      </c>
      <c r="J43" s="12" t="s">
        <v>82</v>
      </c>
      <c r="K43" s="12" t="s">
        <v>83</v>
      </c>
      <c r="L43" s="12" t="s">
        <v>84</v>
      </c>
      <c r="M43" s="12" t="s">
        <v>79</v>
      </c>
    </row>
    <row r="44" spans="1:1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</row>
    <row r="45" spans="1:13">
      <c r="A45" s="20"/>
      <c r="B45" s="20"/>
      <c r="C45" s="20"/>
      <c r="D45" s="20" t="s">
        <v>72</v>
      </c>
      <c r="E45" s="20" t="s">
        <v>97</v>
      </c>
      <c r="F45" s="20"/>
      <c r="G45" s="20"/>
      <c r="H45" s="20"/>
      <c r="I45" s="20"/>
      <c r="J45" s="20"/>
      <c r="K45" s="20"/>
      <c r="L45" s="20"/>
      <c r="M45" s="20"/>
    </row>
    <row r="46" spans="1:1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</row>
    <row r="47" spans="1:13">
      <c r="A47" s="20"/>
      <c r="B47" s="20"/>
      <c r="C47" s="20"/>
      <c r="D47" s="20" t="s">
        <v>73</v>
      </c>
      <c r="E47" s="20"/>
      <c r="F47" s="20"/>
      <c r="G47" s="20"/>
      <c r="H47" s="20"/>
      <c r="I47" s="20"/>
      <c r="J47" s="20"/>
      <c r="K47" s="20"/>
      <c r="L47" s="20"/>
      <c r="M47" s="20"/>
    </row>
    <row r="48" spans="1:13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</row>
    <row r="49" spans="1:13">
      <c r="A49" s="21"/>
      <c r="B49" s="21"/>
      <c r="C49" s="21"/>
      <c r="D49" s="21"/>
      <c r="E49" s="20"/>
      <c r="F49" s="21"/>
      <c r="G49" s="20"/>
      <c r="H49" s="20"/>
      <c r="I49" s="21"/>
      <c r="J49" s="21"/>
      <c r="K49" s="21"/>
      <c r="L49" s="21"/>
      <c r="M49" s="21"/>
    </row>
    <row r="50" spans="1:13">
      <c r="A50" s="21"/>
      <c r="B50" s="21"/>
      <c r="C50" s="21"/>
      <c r="D50" s="21" t="s">
        <v>71</v>
      </c>
      <c r="E50" s="20"/>
      <c r="F50" s="21"/>
      <c r="G50" s="20"/>
      <c r="H50" s="20"/>
      <c r="I50" s="21"/>
      <c r="J50" s="21"/>
      <c r="K50" s="21"/>
      <c r="L50" s="21"/>
      <c r="M50" s="21"/>
    </row>
    <row r="51" spans="1:13">
      <c r="A51" s="21"/>
      <c r="B51" s="21"/>
      <c r="C51" s="21"/>
      <c r="D51" s="21"/>
      <c r="E51" s="20"/>
      <c r="F51" s="21"/>
      <c r="G51" s="20"/>
      <c r="H51" s="20"/>
      <c r="I51" s="21"/>
      <c r="J51" s="21"/>
      <c r="K51" s="21"/>
      <c r="L51" s="21"/>
      <c r="M51" s="21"/>
    </row>
    <row r="52" spans="1:13">
      <c r="A52" s="21"/>
      <c r="B52" s="21"/>
      <c r="C52" s="21"/>
      <c r="D52" s="21"/>
      <c r="E52" s="20"/>
      <c r="F52" s="21"/>
      <c r="G52" s="20"/>
      <c r="H52" s="20"/>
      <c r="I52" s="21"/>
      <c r="J52" s="21"/>
      <c r="K52" s="21"/>
      <c r="L52" s="21"/>
      <c r="M52" s="21"/>
    </row>
    <row r="56" spans="1:7">
      <c r="A56" s="12" t="s">
        <v>68</v>
      </c>
      <c r="B56" s="12"/>
      <c r="C56" s="17" t="s">
        <v>69</v>
      </c>
      <c r="D56" s="18"/>
      <c r="E56" s="19"/>
      <c r="F56" s="25" t="s">
        <v>70</v>
      </c>
      <c r="G56" s="25"/>
    </row>
    <row r="57" spans="1:7">
      <c r="A57" s="12" t="s">
        <v>87</v>
      </c>
      <c r="B57" s="12" t="s">
        <v>88</v>
      </c>
      <c r="C57" s="12" t="s">
        <v>89</v>
      </c>
      <c r="D57" s="12" t="s">
        <v>79</v>
      </c>
      <c r="E57" s="12" t="s">
        <v>90</v>
      </c>
      <c r="F57" s="25"/>
      <c r="G57" s="25"/>
    </row>
    <row r="58" spans="1:7">
      <c r="A58" s="20"/>
      <c r="B58" s="20"/>
      <c r="C58" s="20"/>
      <c r="D58" s="20"/>
      <c r="E58" s="20"/>
      <c r="F58" s="21"/>
      <c r="G58" s="21"/>
    </row>
    <row r="59" spans="1:7">
      <c r="A59" s="20"/>
      <c r="B59" s="20"/>
      <c r="C59" s="20"/>
      <c r="D59" s="20"/>
      <c r="E59" s="20"/>
      <c r="F59" s="21"/>
      <c r="G59" s="21"/>
    </row>
    <row r="60" spans="1:7">
      <c r="A60" s="20"/>
      <c r="B60" s="20"/>
      <c r="C60" s="20"/>
      <c r="D60" s="20"/>
      <c r="E60" s="20"/>
      <c r="F60" s="21"/>
      <c r="G60" s="21"/>
    </row>
    <row r="61" spans="1:7">
      <c r="A61" s="20"/>
      <c r="B61" s="20"/>
      <c r="C61" s="20"/>
      <c r="D61" s="20"/>
      <c r="E61" s="20"/>
      <c r="F61" s="21"/>
      <c r="G61" s="21"/>
    </row>
    <row r="62" spans="1:7">
      <c r="A62" s="20"/>
      <c r="B62" s="20"/>
      <c r="C62" s="20"/>
      <c r="D62" s="20"/>
      <c r="E62" s="20"/>
      <c r="F62" s="21"/>
      <c r="G62" s="21"/>
    </row>
    <row r="63" spans="1:7">
      <c r="A63" s="21"/>
      <c r="B63" s="21"/>
      <c r="C63" s="21"/>
      <c r="D63" s="21"/>
      <c r="E63" s="21"/>
      <c r="F63" s="21"/>
      <c r="G63" s="21"/>
    </row>
    <row r="64" spans="1:7">
      <c r="A64" s="21"/>
      <c r="B64" s="21"/>
      <c r="C64" s="21"/>
      <c r="D64" s="21"/>
      <c r="E64" s="21"/>
      <c r="F64" s="21"/>
      <c r="G64" s="21"/>
    </row>
    <row r="65" spans="1:7">
      <c r="A65" s="21"/>
      <c r="B65" s="21"/>
      <c r="C65" s="21"/>
      <c r="D65" s="21"/>
      <c r="E65" s="21"/>
      <c r="F65" s="21"/>
      <c r="G65" s="21"/>
    </row>
    <row r="66" spans="1:7">
      <c r="A66" s="21"/>
      <c r="B66" s="21"/>
      <c r="C66" s="21"/>
      <c r="D66" s="21"/>
      <c r="E66" s="21"/>
      <c r="F66" s="21"/>
      <c r="G66" s="21"/>
    </row>
  </sheetData>
  <mergeCells count="47">
    <mergeCell ref="A2:N2"/>
    <mergeCell ref="M4:N4"/>
    <mergeCell ref="O4:Q4"/>
    <mergeCell ref="R4:T4"/>
    <mergeCell ref="U4:W4"/>
    <mergeCell ref="X4:Z4"/>
    <mergeCell ref="AA4:AB4"/>
    <mergeCell ref="AC4:AE4"/>
    <mergeCell ref="A24:C24"/>
    <mergeCell ref="D24:F24"/>
    <mergeCell ref="G24:I24"/>
    <mergeCell ref="J24:L24"/>
    <mergeCell ref="M24:N24"/>
    <mergeCell ref="A42:B42"/>
    <mergeCell ref="C42:E42"/>
    <mergeCell ref="F42:H42"/>
    <mergeCell ref="I42:K42"/>
    <mergeCell ref="L42:M42"/>
    <mergeCell ref="A56:B56"/>
    <mergeCell ref="C56:E56"/>
    <mergeCell ref="A4:A5"/>
    <mergeCell ref="A6:A14"/>
    <mergeCell ref="B4:B5"/>
    <mergeCell ref="B6:B14"/>
    <mergeCell ref="C4:C5"/>
    <mergeCell ref="C6:C14"/>
    <mergeCell ref="D4:D5"/>
    <mergeCell ref="D6:D14"/>
    <mergeCell ref="E4:E5"/>
    <mergeCell ref="E6:E14"/>
    <mergeCell ref="F4:F5"/>
    <mergeCell ref="F6:F14"/>
    <mergeCell ref="G4:G5"/>
    <mergeCell ref="G6:G14"/>
    <mergeCell ref="H4:H5"/>
    <mergeCell ref="H6:H14"/>
    <mergeCell ref="I4:I5"/>
    <mergeCell ref="I6:I14"/>
    <mergeCell ref="J4:J5"/>
    <mergeCell ref="J6:J14"/>
    <mergeCell ref="K4:K5"/>
    <mergeCell ref="K6:K14"/>
    <mergeCell ref="L4:L5"/>
    <mergeCell ref="L6:L14"/>
    <mergeCell ref="AF4:AG5"/>
    <mergeCell ref="O24:P25"/>
    <mergeCell ref="F56:G57"/>
  </mergeCells>
  <conditionalFormatting sqref="D24:D25">
    <cfRule type="containsText" dxfId="0" priority="4" operator="between" text="徐州工程学院">
      <formula>NOT(ISERROR(SEARCH("徐州工程学院",D24)))</formula>
    </cfRule>
    <cfRule type="containsText" dxfId="1" priority="5" operator="between" text="江苏">
      <formula>NOT(ISERROR(SEARCH("江苏",D24)))</formula>
    </cfRule>
    <cfRule type="containsText" dxfId="2" priority="6" operator="between" text="全国">
      <formula>NOT(ISERROR(SEARCH("全国",D24)))</formula>
    </cfRule>
  </conditionalFormatting>
  <conditionalFormatting sqref="F42:F43">
    <cfRule type="containsText" dxfId="0" priority="1" operator="between" text="徐州工程学院">
      <formula>NOT(ISERROR(SEARCH("徐州工程学院",F42)))</formula>
    </cfRule>
    <cfRule type="containsText" dxfId="1" priority="2" operator="between" text="江苏">
      <formula>NOT(ISERROR(SEARCH("江苏",F42)))</formula>
    </cfRule>
    <cfRule type="containsText" dxfId="2" priority="3" operator="between" text="全国">
      <formula>NOT(ISERROR(SEARCH("全国",F42)))</formula>
    </cfRule>
  </conditionalFormatting>
  <conditionalFormatting sqref="R4:R5">
    <cfRule type="containsText" dxfId="0" priority="7" operator="between" text="徐州工程学院">
      <formula>NOT(ISERROR(SEARCH("徐州工程学院",R4)))</formula>
    </cfRule>
    <cfRule type="containsText" dxfId="1" priority="8" operator="between" text="江苏">
      <formula>NOT(ISERROR(SEARCH("江苏",R4)))</formula>
    </cfRule>
    <cfRule type="containsText" dxfId="2" priority="9" operator="between" text="全国">
      <formula>NOT(ISERROR(SEARCH("全国",R4)))</formula>
    </cfRule>
  </conditionalFormatting>
  <dataValidations count="9">
    <dataValidation type="list" allowBlank="1" showInputMessage="1" showErrorMessage="1" sqref="P14 B26:B34 D44:D52">
      <formula1>$AL$4:$AN$4</formula1>
    </dataValidation>
    <dataValidation type="list" allowBlank="1" showInputMessage="1" showErrorMessage="1" sqref="C26:C34 E44:E52 Q6:Q14">
      <formula1>INDIRECT(B6)</formula1>
    </dataValidation>
    <dataValidation type="list" allowBlank="1" showInputMessage="1" showErrorMessage="1" sqref="D6:D14">
      <formula1>"男,女"</formula1>
    </dataValidation>
    <dataValidation type="list" allowBlank="1" showInputMessage="1" showErrorMessage="1" sqref="E6:E14">
      <formula1>"群众,共青团员,中共预备党员,中共正式党员"</formula1>
    </dataValidation>
    <dataValidation type="list" allowBlank="1" showInputMessage="1" showErrorMessage="1" sqref="E26:E34 G44:G52 S6:S14">
      <formula1>$AL$13:$AL$19</formula1>
    </dataValidation>
    <dataValidation type="list" allowBlank="1" showInputMessage="1" showErrorMessage="1" sqref="F6:F14">
      <formula1>"未通过英语四级,英语四级,英语六级,专业四级,专业八级,其它"</formula1>
    </dataValidation>
    <dataValidation type="list" allowBlank="1" showInputMessage="1" showErrorMessage="1" sqref="F26:F34 H44:H52 T6:T14">
      <formula1>$AM$13:$AM$17</formula1>
    </dataValidation>
    <dataValidation type="list" allowBlank="1" showInputMessage="1" showErrorMessage="1" sqref="G6:G14">
      <formula1>"未参加,一级,二级,三级,四级"</formula1>
    </dataValidation>
    <dataValidation type="list" allowBlank="1" showInputMessage="1" showErrorMessage="1" sqref="P6:P13">
      <formula1>$AL$4:$AO$4</formula1>
    </dataValidation>
  </dataValidations>
  <pageMargins left="0.7" right="0.7" top="0.75" bottom="0.75" header="0.3" footer="0.3"/>
  <pageSetup paperSize="9" scale="8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34"/>
  <sheetViews>
    <sheetView workbookViewId="0">
      <selection activeCell="A1" sqref="A1"/>
    </sheetView>
  </sheetViews>
  <sheetFormatPr defaultColWidth="9" defaultRowHeight="14.25"/>
  <cols>
    <col min="2" max="2" width="25.625" customWidth="1"/>
    <col min="3" max="3" width="62.25" customWidth="1"/>
  </cols>
  <sheetData>
    <row r="2" spans="1:1">
      <c r="A2" t="s">
        <v>28</v>
      </c>
    </row>
    <row r="3" ht="20.25" customHeight="1" spans="1:4">
      <c r="A3" s="1" t="s">
        <v>109</v>
      </c>
      <c r="B3" s="1"/>
      <c r="C3" s="1"/>
      <c r="D3" s="1"/>
    </row>
    <row r="4" spans="1:4">
      <c r="A4" s="2" t="s">
        <v>1</v>
      </c>
      <c r="B4" s="3" t="s">
        <v>2</v>
      </c>
      <c r="C4" s="2" t="s">
        <v>52</v>
      </c>
      <c r="D4" s="2" t="s">
        <v>110</v>
      </c>
    </row>
    <row r="5" ht="33.75" customHeight="1" spans="1:4">
      <c r="A5" s="2"/>
      <c r="B5" s="3"/>
      <c r="C5" s="2"/>
      <c r="D5" s="2"/>
    </row>
    <row r="6" ht="39.95" customHeight="1" spans="1:4">
      <c r="A6" s="2">
        <v>1</v>
      </c>
      <c r="B6" s="2" t="s">
        <v>30</v>
      </c>
      <c r="C6" s="4" t="s">
        <v>111</v>
      </c>
      <c r="D6" s="5">
        <v>12</v>
      </c>
    </row>
    <row r="7" ht="39.95" customHeight="1" spans="1:4">
      <c r="A7" s="2">
        <v>2</v>
      </c>
      <c r="B7" s="2" t="s">
        <v>31</v>
      </c>
      <c r="C7" s="4" t="s">
        <v>112</v>
      </c>
      <c r="D7" s="5">
        <v>4</v>
      </c>
    </row>
    <row r="8" ht="39.95" customHeight="1" spans="1:4">
      <c r="A8" s="2">
        <v>3</v>
      </c>
      <c r="B8" s="2" t="s">
        <v>24</v>
      </c>
      <c r="C8" s="4" t="s">
        <v>113</v>
      </c>
      <c r="D8" s="5">
        <v>4</v>
      </c>
    </row>
    <row r="9" ht="39.95" customHeight="1" spans="1:4">
      <c r="A9" s="2">
        <v>4</v>
      </c>
      <c r="B9" s="2" t="s">
        <v>21</v>
      </c>
      <c r="C9" s="4" t="s">
        <v>114</v>
      </c>
      <c r="D9" s="5">
        <v>8</v>
      </c>
    </row>
    <row r="10" ht="39.95" customHeight="1" spans="1:4">
      <c r="A10" s="2">
        <v>5</v>
      </c>
      <c r="B10" s="2" t="s">
        <v>32</v>
      </c>
      <c r="C10" s="4" t="s">
        <v>115</v>
      </c>
      <c r="D10" s="5">
        <v>3</v>
      </c>
    </row>
    <row r="11" ht="39.95" customHeight="1" spans="1:4">
      <c r="A11" s="2">
        <v>6</v>
      </c>
      <c r="B11" s="2" t="s">
        <v>33</v>
      </c>
      <c r="C11" s="4" t="s">
        <v>116</v>
      </c>
      <c r="D11" s="5">
        <v>6</v>
      </c>
    </row>
    <row r="12" ht="39.95" customHeight="1" spans="1:4">
      <c r="A12" s="2">
        <v>7</v>
      </c>
      <c r="B12" s="2" t="s">
        <v>14</v>
      </c>
      <c r="C12" s="4" t="s">
        <v>117</v>
      </c>
      <c r="D12" s="5">
        <v>4</v>
      </c>
    </row>
    <row r="13" ht="39.95" customHeight="1" spans="1:4">
      <c r="A13" s="2">
        <v>8</v>
      </c>
      <c r="B13" s="2" t="s">
        <v>34</v>
      </c>
      <c r="C13" s="4" t="s">
        <v>118</v>
      </c>
      <c r="D13" s="5">
        <v>5</v>
      </c>
    </row>
    <row r="14" ht="39.95" customHeight="1" spans="1:4">
      <c r="A14" s="2">
        <v>9</v>
      </c>
      <c r="B14" s="2" t="s">
        <v>35</v>
      </c>
      <c r="C14" s="4" t="s">
        <v>119</v>
      </c>
      <c r="D14" s="5">
        <v>4</v>
      </c>
    </row>
    <row r="15" ht="39.95" customHeight="1" spans="1:4">
      <c r="A15" s="2">
        <v>10</v>
      </c>
      <c r="B15" s="2" t="s">
        <v>13</v>
      </c>
      <c r="C15" s="4" t="s">
        <v>120</v>
      </c>
      <c r="D15" s="5">
        <v>1</v>
      </c>
    </row>
    <row r="16" ht="39.95" customHeight="1" spans="1:4">
      <c r="A16" s="2">
        <v>11</v>
      </c>
      <c r="B16" s="2" t="s">
        <v>23</v>
      </c>
      <c r="C16" s="4" t="s">
        <v>121</v>
      </c>
      <c r="D16" s="5">
        <v>5</v>
      </c>
    </row>
    <row r="17" ht="39.95" customHeight="1" spans="1:4">
      <c r="A17" s="2">
        <v>12</v>
      </c>
      <c r="B17" s="2" t="s">
        <v>15</v>
      </c>
      <c r="C17" s="4" t="s">
        <v>122</v>
      </c>
      <c r="D17" s="5">
        <v>4</v>
      </c>
    </row>
    <row r="18" ht="39.95" customHeight="1" spans="1:4">
      <c r="A18" s="2">
        <v>13</v>
      </c>
      <c r="B18" s="2" t="s">
        <v>36</v>
      </c>
      <c r="C18" s="4" t="s">
        <v>123</v>
      </c>
      <c r="D18" s="5">
        <v>7</v>
      </c>
    </row>
    <row r="19" ht="39.95" customHeight="1" spans="1:11">
      <c r="A19" s="2">
        <v>14</v>
      </c>
      <c r="B19" s="2" t="s">
        <v>37</v>
      </c>
      <c r="C19" s="4" t="s">
        <v>124</v>
      </c>
      <c r="D19" s="5">
        <v>13</v>
      </c>
      <c r="E19" s="6"/>
      <c r="F19" s="6"/>
      <c r="G19" s="6"/>
      <c r="H19" s="6"/>
      <c r="I19" s="6"/>
      <c r="J19" s="6"/>
      <c r="K19" s="6"/>
    </row>
    <row r="20" ht="39.95" customHeight="1" spans="1:4">
      <c r="A20" s="2"/>
      <c r="B20" s="2" t="s">
        <v>27</v>
      </c>
      <c r="C20" s="4"/>
      <c r="D20" s="5">
        <v>80</v>
      </c>
    </row>
    <row r="32" spans="12:12">
      <c r="L32" s="7"/>
    </row>
    <row r="33" spans="12:12">
      <c r="L33" s="8"/>
    </row>
    <row r="34" spans="12:12">
      <c r="L34" s="9"/>
    </row>
  </sheetData>
  <mergeCells count="5">
    <mergeCell ref="A3:D3"/>
    <mergeCell ref="A4:A5"/>
    <mergeCell ref="B4:B5"/>
    <mergeCell ref="C4:C5"/>
    <mergeCell ref="D4:D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名额分配</vt:lpstr>
      <vt:lpstr>2018-2019学年“三好学生”“学习进步奖”帮扶助学奖“名</vt:lpstr>
      <vt:lpstr>2018-2019学年其他奖项名额</vt:lpstr>
      <vt:lpstr>2018-2019学年“十大学习标兵”候选人情况一览表</vt:lpstr>
      <vt:lpstr>2018年度“五四红旗团支部”获奖名单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吕磊</dc:creator>
  <cp:lastModifiedBy>丶尛名◆小可</cp:lastModifiedBy>
  <dcterms:created xsi:type="dcterms:W3CDTF">2019-11-07T03:26:00Z</dcterms:created>
  <cp:lastPrinted>2021-11-19T03:32:00Z</cp:lastPrinted>
  <dcterms:modified xsi:type="dcterms:W3CDTF">2025-10-30T01:29:17Z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FCA438E2888247008C77F9391BC0BD77_13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